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G101"/>
  <c r="F101"/>
  <c r="H100"/>
  <c r="G100"/>
  <c r="F100"/>
  <c r="E100"/>
  <c r="H99"/>
  <c r="G99"/>
  <c r="F99"/>
  <c r="E99"/>
  <c r="H98"/>
  <c r="G98"/>
  <c r="F98"/>
  <c r="E98"/>
  <c r="H97"/>
  <c r="G97"/>
  <c r="F97"/>
  <c r="E97"/>
  <c r="G96"/>
  <c r="F96"/>
</calcChain>
</file>

<file path=xl/sharedStrings.xml><?xml version="1.0" encoding="utf-8"?>
<sst xmlns="http://schemas.openxmlformats.org/spreadsheetml/2006/main" count="222" uniqueCount="205">
  <si>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</si>
  <si>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</si>
  <si>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</si>
  <si>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</si>
  <si>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</si>
  <si>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</si>
  <si>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</si>
  <si>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</si>
  <si>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</si>
  <si>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</si>
  <si>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</si>
  <si>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</si>
  <si>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</si>
  <si>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</si>
  <si>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</si>
  <si>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</si>
  <si>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</si>
  <si>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</si>
  <si>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</si>
  <si>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</si>
  <si>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</si>
  <si>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</si>
  <si>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</si>
  <si>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</si>
  <si>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</si>
  <si>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</si>
  <si>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</si>
  <si>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</si>
  <si>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</si>
  <si>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</si>
  <si>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</si>
  <si>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</si>
  <si>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</si>
  <si>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</si>
  <si>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</si>
  <si>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</si>
  <si>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</si>
  <si>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</si>
  <si>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</si>
  <si>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</si>
  <si>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</si>
  <si>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</si>
  <si>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</si>
  <si>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</si>
  <si>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</si>
  <si>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</si>
  <si>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</si>
  <si>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</si>
  <si>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</si>
  <si>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</si>
  <si>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</si>
  <si>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</si>
  <si>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</si>
  <si>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</si>
  <si>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</si>
  <si>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</si>
  <si>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</si>
  <si>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</si>
  <si>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</si>
  <si>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</si>
  <si>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</si>
  <si>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</si>
  <si>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</si>
  <si>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</si>
  <si>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</si>
  <si>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</si>
  <si>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</si>
  <si>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</si>
  <si>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</si>
  <si>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</si>
  <si>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</si>
  <si>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</si>
  <si>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</si>
  <si>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</si>
  <si>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</si>
  <si>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</si>
  <si>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</si>
  <si>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</si>
  <si>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</si>
  <si>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</si>
  <si>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</si>
  <si>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</si>
  <si>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</si>
  <si>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</si>
  <si>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</si>
  <si>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</si>
  <si>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</si>
  <si>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</si>
  <si>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</si>
  <si>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</si>
  <si>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</si>
  <si>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</si>
  <si>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</si>
  <si>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</si>
  <si>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</si>
  <si>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</si>
  <si>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</si>
  <si>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</si>
  <si>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</si>
  <si>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</si>
  <si>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</si>
  <si>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</si>
  <si>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</si>
  <si>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</si>
  <si>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</si>
  <si>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</si>
  <si>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</si>
  <si>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</si>
  <si>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</si>
  <si>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</si>
  <si>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</si>
  <si>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</si>
  <si>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</si>
  <si>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</si>
  <si>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</si>
  <si>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</si>
  <si>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</si>
  <si>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</si>
  <si>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</si>
  <si>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</si>
  <si>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</si>
  <si>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</si>
  <si>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</si>
  <si>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</si>
  <si>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</si>
  <si>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</si>
  <si>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</si>
  <si>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</si>
  <si>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</si>
  <si>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</si>
  <si>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</si>
  <si>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</si>
  <si>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</si>
  <si>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</si>
  <si>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</si>
  <si>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</si>
  <si>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</si>
  <si>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</si>
  <si>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</si>
  <si>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</si>
  <si>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</si>
  <si>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</si>
  <si>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</si>
  <si>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</si>
  <si>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</si>
  <si>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</si>
  <si>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</si>
  <si>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</si>
  <si>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</si>
  <si>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</si>
  <si>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</si>
  <si>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</si>
  <si>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</si>
  <si>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</si>
  <si>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</si>
  <si>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</si>
  <si>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</si>
  <si>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</si>
  <si>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</si>
  <si>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</si>
  <si>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</si>
  <si>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</si>
  <si>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</si>
  <si>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</si>
  <si>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</si>
  <si>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</si>
  <si>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</si>
  <si>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</si>
  <si>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</si>
  <si>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</si>
  <si>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</si>
  <si>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</si>
  <si>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</si>
  <si>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</si>
  <si>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</si>
  <si>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</si>
  <si>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</si>
  <si>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</si>
  <si>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</si>
  <si>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</si>
  <si>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</si>
  <si>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</si>
  <si>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</si>
  <si>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</si>
  <si>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</si>
  <si>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</si>
  <si>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</si>
  <si>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</si>
  <si>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</si>
  <si>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</si>
  <si>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</si>
  <si>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</si>
  <si>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</si>
  <si>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</si>
  <si>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</si>
  <si>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</si>
  <si>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</si>
  <si>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</si>
  <si>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</si>
  <si>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</si>
  <si>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</si>
  <si>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</si>
  <si>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المجموعة المتحدة للنقل البري</t>
  </si>
  <si>
    <t>UNITED GROUP FOR LAND TRANSPORT CO. P.L.C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</si>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</sst>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11" sqref="E11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131288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>
        <v>1.05</v>
      </c>
      <c r="G6" s="13">
        <v>1.05</v>
      </c>
      <c r="H6" s="13" t="s">
        <v>204</v>
      </c>
      <c r="I6" s="14" t="s">
        <v>5</v>
      </c>
    </row>
    <row r="7" spans="4:9" ht="15.75">
      <c r="D7" s="12" t="s">
        <v>6</v>
      </c>
      <c r="E7" s="15" t="s">
        <v>204</v>
      </c>
      <c r="F7" s="15">
        <v>5370</v>
      </c>
      <c r="G7" s="15">
        <v>5.25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>
        <v>1000</v>
      </c>
      <c r="G8" s="15">
        <v>5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>
        <v>1</v>
      </c>
      <c r="G9" s="15">
        <v>1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6600000</v>
      </c>
      <c r="F10" s="15">
        <v>6600000</v>
      </c>
      <c r="G10" s="15">
        <v>6600000</v>
      </c>
      <c r="H10" s="15">
        <v>8000000</v>
      </c>
      <c r="I10" s="14" t="s">
        <v>13</v>
      </c>
    </row>
    <row r="11" spans="4:9" ht="15.75">
      <c r="D11" s="12" t="s">
        <v>14</v>
      </c>
      <c r="E11" s="15" t="s">
        <v>204</v>
      </c>
      <c r="F11" s="15">
        <v>6930000</v>
      </c>
      <c r="G11" s="15">
        <v>6930000</v>
      </c>
      <c r="H11" s="15" t="s">
        <v>204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390294</v>
      </c>
      <c r="F16" s="25">
        <v>176422</v>
      </c>
      <c r="G16" s="25">
        <v>1083840</v>
      </c>
      <c r="H16" s="25">
        <v>1866254</v>
      </c>
      <c r="I16" s="11" t="s">
        <v>21</v>
      </c>
    </row>
    <row r="17" spans="4:9" ht="15.75">
      <c r="D17" s="12" t="s">
        <v>22</v>
      </c>
      <c r="E17" s="26">
        <v>765740</v>
      </c>
      <c r="F17" s="26">
        <v>331794</v>
      </c>
      <c r="G17" s="26">
        <v>137785</v>
      </c>
      <c r="H17" s="26">
        <v>231332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33698</v>
      </c>
      <c r="F22" s="26">
        <v>43733</v>
      </c>
      <c r="G22" s="26">
        <v>30433</v>
      </c>
      <c r="H22" s="26">
        <v>78030</v>
      </c>
      <c r="I22" s="14" t="s">
        <v>33</v>
      </c>
    </row>
    <row r="23" spans="4:9" ht="15.75">
      <c r="D23" s="12" t="s">
        <v>34</v>
      </c>
      <c r="E23" s="26">
        <v>1348943</v>
      </c>
      <c r="F23" s="26">
        <v>967555</v>
      </c>
      <c r="G23" s="26">
        <v>1413049</v>
      </c>
      <c r="H23" s="26">
        <v>2230971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9802150</v>
      </c>
      <c r="F25" s="26">
        <v>6476937</v>
      </c>
      <c r="G25" s="26">
        <v>6949762</v>
      </c>
      <c r="H25" s="26">
        <v>7256829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9802150</v>
      </c>
      <c r="F28" s="26">
        <v>6476937</v>
      </c>
      <c r="G28" s="26">
        <v>6949762</v>
      </c>
      <c r="H28" s="26">
        <v>7256829</v>
      </c>
      <c r="I28" s="14" t="s">
        <v>45</v>
      </c>
    </row>
    <row r="29" spans="4:9" ht="15.75">
      <c r="D29" s="12" t="s">
        <v>46</v>
      </c>
      <c r="E29" s="26">
        <v>80000</v>
      </c>
      <c r="F29" s="26">
        <v>3770142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11231093</v>
      </c>
      <c r="F30" s="29">
        <v>11214634</v>
      </c>
      <c r="G30" s="29">
        <v>8362811</v>
      </c>
      <c r="H30" s="29">
        <v>9487800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107590</v>
      </c>
      <c r="F35" s="25">
        <v>30000</v>
      </c>
      <c r="G35" s="25">
        <v>0</v>
      </c>
      <c r="H35" s="25">
        <v>0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780689</v>
      </c>
      <c r="F37" s="26">
        <v>810220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1057313</v>
      </c>
      <c r="F39" s="26">
        <v>951691</v>
      </c>
      <c r="G39" s="26">
        <v>59777</v>
      </c>
      <c r="H39" s="26">
        <v>135644</v>
      </c>
      <c r="I39" s="14" t="s">
        <v>63</v>
      </c>
    </row>
    <row r="40" spans="4:9" ht="15.75">
      <c r="D40" s="12" t="s">
        <v>64</v>
      </c>
      <c r="E40" s="26">
        <v>463762</v>
      </c>
      <c r="F40" s="26">
        <v>1244451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1521075</v>
      </c>
      <c r="F43" s="29">
        <v>2196142</v>
      </c>
      <c r="G43" s="29">
        <v>59777</v>
      </c>
      <c r="H43" s="29">
        <v>135644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6600000</v>
      </c>
      <c r="F46" s="25">
        <v>6600000</v>
      </c>
      <c r="G46" s="25">
        <v>6600000</v>
      </c>
      <c r="H46" s="25">
        <v>8000000</v>
      </c>
      <c r="I46" s="11" t="s">
        <v>75</v>
      </c>
    </row>
    <row r="47" spans="4:9" ht="15.75">
      <c r="D47" s="12" t="s">
        <v>76</v>
      </c>
      <c r="E47" s="26">
        <v>6600000</v>
      </c>
      <c r="F47" s="26">
        <v>6600000</v>
      </c>
      <c r="G47" s="26">
        <v>6600000</v>
      </c>
      <c r="H47" s="26">
        <v>8000000</v>
      </c>
      <c r="I47" s="14" t="s">
        <v>77</v>
      </c>
    </row>
    <row r="48" spans="4:9" ht="15.75">
      <c r="D48" s="12" t="s">
        <v>78</v>
      </c>
      <c r="E48" s="26">
        <v>6600000</v>
      </c>
      <c r="F48" s="26">
        <v>6600000</v>
      </c>
      <c r="G48" s="26">
        <v>6600000</v>
      </c>
      <c r="H48" s="26">
        <v>8000000</v>
      </c>
      <c r="I48" s="14" t="s">
        <v>79</v>
      </c>
    </row>
    <row r="49" spans="4:9" ht="15.75">
      <c r="D49" s="12" t="s">
        <v>80</v>
      </c>
      <c r="E49" s="26">
        <v>1002859</v>
      </c>
      <c r="F49" s="26">
        <v>918867</v>
      </c>
      <c r="G49" s="26">
        <v>835674</v>
      </c>
      <c r="H49" s="26">
        <v>721548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990000</v>
      </c>
      <c r="F55" s="26">
        <v>0</v>
      </c>
      <c r="G55" s="26">
        <v>0</v>
      </c>
      <c r="H55" s="26">
        <v>630608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1117159</v>
      </c>
      <c r="F58" s="26">
        <v>1499625</v>
      </c>
      <c r="G58" s="26">
        <v>867360</v>
      </c>
      <c r="H58" s="26">
        <v>0</v>
      </c>
      <c r="I58" s="14" t="s">
        <v>99</v>
      </c>
    </row>
    <row r="59" spans="4:9" ht="15.75">
      <c r="D59" s="12" t="s">
        <v>100</v>
      </c>
      <c r="E59" s="26">
        <v>9710018</v>
      </c>
      <c r="F59" s="26">
        <v>9018492</v>
      </c>
      <c r="G59" s="26">
        <v>8303034</v>
      </c>
      <c r="H59" s="26">
        <v>9352156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11231093</v>
      </c>
      <c r="F61" s="29">
        <v>11214634</v>
      </c>
      <c r="G61" s="29">
        <v>8362811</v>
      </c>
      <c r="H61" s="29">
        <v>9487800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3992532</v>
      </c>
      <c r="F65" s="25">
        <v>3031158</v>
      </c>
      <c r="G65" s="25">
        <v>3353490</v>
      </c>
      <c r="H65" s="25">
        <v>3211383</v>
      </c>
      <c r="I65" s="11" t="s">
        <v>109</v>
      </c>
    </row>
    <row r="66" spans="4:9" ht="15.75">
      <c r="D66" s="12" t="s">
        <v>110</v>
      </c>
      <c r="E66" s="26">
        <v>2200334</v>
      </c>
      <c r="F66" s="26">
        <v>1851059</v>
      </c>
      <c r="G66" s="26">
        <v>1779390</v>
      </c>
      <c r="H66" s="26">
        <v>1841368</v>
      </c>
      <c r="I66" s="14" t="s">
        <v>111</v>
      </c>
    </row>
    <row r="67" spans="4:9" ht="15.75">
      <c r="D67" s="12" t="s">
        <v>112</v>
      </c>
      <c r="E67" s="26">
        <v>1792198</v>
      </c>
      <c r="F67" s="26">
        <v>1180099</v>
      </c>
      <c r="G67" s="26">
        <v>1574100</v>
      </c>
      <c r="H67" s="26">
        <v>1370015</v>
      </c>
      <c r="I67" s="14" t="s">
        <v>113</v>
      </c>
    </row>
    <row r="68" spans="4:9" ht="15.75">
      <c r="D68" s="12" t="s">
        <v>114</v>
      </c>
      <c r="E68" s="26">
        <v>298485</v>
      </c>
      <c r="F68" s="26">
        <v>283965</v>
      </c>
      <c r="G68" s="26">
        <v>283446</v>
      </c>
      <c r="H68" s="26">
        <v>273914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491117</v>
      </c>
      <c r="F70" s="26">
        <v>254513</v>
      </c>
      <c r="G70" s="26">
        <v>260085</v>
      </c>
      <c r="H70" s="26">
        <v>293024</v>
      </c>
      <c r="I70" s="14" t="s">
        <v>119</v>
      </c>
    </row>
    <row r="71" spans="4:9" ht="15.75">
      <c r="D71" s="12" t="s">
        <v>120</v>
      </c>
      <c r="E71" s="26">
        <v>491117</v>
      </c>
      <c r="F71" s="26">
        <v>254513</v>
      </c>
      <c r="G71" s="26">
        <v>260085</v>
      </c>
      <c r="H71" s="26">
        <v>293024</v>
      </c>
      <c r="I71" s="14" t="s">
        <v>121</v>
      </c>
    </row>
    <row r="72" spans="4:9" ht="15.75">
      <c r="D72" s="12" t="s">
        <v>122</v>
      </c>
      <c r="E72" s="26">
        <v>1002596</v>
      </c>
      <c r="F72" s="26">
        <v>641621</v>
      </c>
      <c r="G72" s="26">
        <v>1030569</v>
      </c>
      <c r="H72" s="26">
        <v>803077</v>
      </c>
      <c r="I72" s="14" t="s">
        <v>123</v>
      </c>
    </row>
    <row r="73" spans="4:9" ht="15.75">
      <c r="D73" s="12" t="s">
        <v>124</v>
      </c>
      <c r="E73" s="26">
        <v>0</v>
      </c>
      <c r="F73" s="26">
        <v>229113</v>
      </c>
      <c r="G73" s="26">
        <v>110694</v>
      </c>
      <c r="H73" s="26">
        <v>26671</v>
      </c>
      <c r="I73" s="14" t="s">
        <v>125</v>
      </c>
    </row>
    <row r="74" spans="4:9" ht="15.75">
      <c r="D74" s="12" t="s">
        <v>126</v>
      </c>
      <c r="E74" s="26">
        <v>20970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981626</v>
      </c>
      <c r="F75" s="26">
        <v>870734</v>
      </c>
      <c r="G75" s="26">
        <v>1141263</v>
      </c>
      <c r="H75" s="26">
        <v>829748</v>
      </c>
      <c r="I75" s="14" t="s">
        <v>129</v>
      </c>
    </row>
    <row r="76" spans="4:9" ht="15.75">
      <c r="D76" s="12" t="s">
        <v>130</v>
      </c>
      <c r="E76" s="26">
        <v>141702</v>
      </c>
      <c r="F76" s="26">
        <v>38805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839924</v>
      </c>
      <c r="F77" s="26">
        <v>831929</v>
      </c>
      <c r="G77" s="26">
        <v>1141263</v>
      </c>
      <c r="H77" s="26">
        <v>829748</v>
      </c>
      <c r="I77" s="43" t="s">
        <v>133</v>
      </c>
    </row>
    <row r="78" spans="4:9" ht="15.75">
      <c r="D78" s="12" t="s">
        <v>134</v>
      </c>
      <c r="E78" s="26">
        <v>117589</v>
      </c>
      <c r="F78" s="26">
        <v>116471</v>
      </c>
      <c r="G78" s="26">
        <v>159777</v>
      </c>
      <c r="H78" s="26">
        <v>116165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722335</v>
      </c>
      <c r="F82" s="26">
        <v>715458</v>
      </c>
      <c r="G82" s="26">
        <v>981486</v>
      </c>
      <c r="H82" s="26">
        <v>713583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722335</v>
      </c>
      <c r="F84" s="29">
        <v>715458</v>
      </c>
      <c r="G84" s="29">
        <v>981486</v>
      </c>
      <c r="H84" s="29">
        <v>713583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176422</v>
      </c>
      <c r="F88" s="25">
        <v>1083840</v>
      </c>
      <c r="G88" s="25">
        <v>1866254</v>
      </c>
      <c r="H88" s="25">
        <v>1684549</v>
      </c>
      <c r="I88" s="11" t="s">
        <v>149</v>
      </c>
    </row>
    <row r="89" spans="4:9" ht="15.75">
      <c r="D89" s="12" t="s">
        <v>150</v>
      </c>
      <c r="E89" s="26">
        <v>1172061</v>
      </c>
      <c r="F89" s="26">
        <v>361756</v>
      </c>
      <c r="G89" s="26">
        <v>1094695</v>
      </c>
      <c r="H89" s="26">
        <v>968052</v>
      </c>
      <c r="I89" s="14" t="s">
        <v>151</v>
      </c>
    </row>
    <row r="90" spans="4:9" ht="15.75">
      <c r="D90" s="12" t="s">
        <v>152</v>
      </c>
      <c r="E90" s="26">
        <v>-147969</v>
      </c>
      <c r="F90" s="26">
        <v>-3323844</v>
      </c>
      <c r="G90" s="26">
        <v>153499</v>
      </c>
      <c r="H90" s="26">
        <v>96622</v>
      </c>
      <c r="I90" s="14" t="s">
        <v>153</v>
      </c>
    </row>
    <row r="91" spans="4:9" ht="15.75">
      <c r="D91" s="12" t="s">
        <v>154</v>
      </c>
      <c r="E91" s="26">
        <v>-810220</v>
      </c>
      <c r="F91" s="26">
        <v>2054670</v>
      </c>
      <c r="G91" s="26">
        <v>-2030608</v>
      </c>
      <c r="H91" s="26">
        <v>-882969</v>
      </c>
      <c r="I91" s="14" t="s">
        <v>155</v>
      </c>
    </row>
    <row r="92" spans="4:9" ht="15.75">
      <c r="D92" s="28" t="s">
        <v>156</v>
      </c>
      <c r="E92" s="29">
        <v>390294</v>
      </c>
      <c r="F92" s="29">
        <v>176422</v>
      </c>
      <c r="G92" s="29">
        <v>1083840</v>
      </c>
      <c r="H92" s="29">
        <v>1866254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>
        <f>+F8*100/F10</f>
        <v>1.5151515151515152E-2</v>
      </c>
      <c r="G96" s="10">
        <f>+G8*100/G10</f>
        <v>7.5757575757575758E-5</v>
      </c>
      <c r="H96" s="10" t="s">
        <v>204</v>
      </c>
      <c r="I96" s="11" t="s">
        <v>161</v>
      </c>
    </row>
    <row r="97" spans="1:15" ht="15.75">
      <c r="D97" s="12" t="s">
        <v>162</v>
      </c>
      <c r="E97" s="13">
        <f>+E84/E10</f>
        <v>0.10944469696969697</v>
      </c>
      <c r="F97" s="13">
        <f>+F84/F10</f>
        <v>0.10840272727272728</v>
      </c>
      <c r="G97" s="13">
        <f>+G84/G10</f>
        <v>0.14871000000000001</v>
      </c>
      <c r="H97" s="13">
        <f>+H84/H10</f>
        <v>8.9197874999999996E-2</v>
      </c>
      <c r="I97" s="14" t="s">
        <v>163</v>
      </c>
    </row>
    <row r="98" spans="1:15" ht="15.75">
      <c r="D98" s="12" t="s">
        <v>164</v>
      </c>
      <c r="E98" s="13">
        <f>+E55/E10</f>
        <v>0.15</v>
      </c>
      <c r="F98" s="13">
        <f>+F55/F10</f>
        <v>0</v>
      </c>
      <c r="G98" s="13">
        <f>+G55/G10</f>
        <v>0</v>
      </c>
      <c r="H98" s="13">
        <f>+H55/H10</f>
        <v>7.8825999999999993E-2</v>
      </c>
      <c r="I98" s="14" t="s">
        <v>165</v>
      </c>
    </row>
    <row r="99" spans="1:15" ht="15.75">
      <c r="D99" s="12" t="s">
        <v>166</v>
      </c>
      <c r="E99" s="13">
        <f>+E59/E10</f>
        <v>1.4712148484848484</v>
      </c>
      <c r="F99" s="13">
        <f>+F59/F10</f>
        <v>1.3664381818181819</v>
      </c>
      <c r="G99" s="13">
        <f>+G59/G10</f>
        <v>1.2580354545454546</v>
      </c>
      <c r="H99" s="13">
        <f>+H59/H10</f>
        <v>1.1690195000000001</v>
      </c>
      <c r="I99" s="14" t="s">
        <v>167</v>
      </c>
    </row>
    <row r="100" spans="1:15" ht="15.75">
      <c r="D100" s="12" t="s">
        <v>168</v>
      </c>
      <c r="E100" s="13" t="e">
        <f>+E11/E84</f>
        <v>#VALUE!</v>
      </c>
      <c r="F100" s="13">
        <f>+F11/F84</f>
        <v>9.6861031674815301</v>
      </c>
      <c r="G100" s="13">
        <f>+G11/G84</f>
        <v>7.0607222110147267</v>
      </c>
      <c r="H100" s="13" t="e">
        <f>+H11/H84</f>
        <v>#VALUE!</v>
      </c>
      <c r="I100" s="14" t="s">
        <v>169</v>
      </c>
    </row>
    <row r="101" spans="1:15" ht="15.75">
      <c r="D101" s="12" t="s">
        <v>170</v>
      </c>
      <c r="E101" s="13" t="s">
        <v>204</v>
      </c>
      <c r="F101" s="13">
        <f>+F55*100/F11</f>
        <v>0</v>
      </c>
      <c r="G101" s="13">
        <f>+G55*100/G11</f>
        <v>0</v>
      </c>
      <c r="H101" s="13" t="s">
        <v>204</v>
      </c>
      <c r="I101" s="14" t="s">
        <v>171</v>
      </c>
    </row>
    <row r="102" spans="1:15" ht="15.75">
      <c r="D102" s="12" t="s">
        <v>172</v>
      </c>
      <c r="E102" s="13">
        <f>+E55*100/E84</f>
        <v>137.05552133013074</v>
      </c>
      <c r="F102" s="13">
        <f>+F55*100/F84</f>
        <v>0</v>
      </c>
      <c r="G102" s="13">
        <f>+G55*100/G84</f>
        <v>0</v>
      </c>
      <c r="H102" s="13">
        <f>+H55*100/H84</f>
        <v>88.372060433054045</v>
      </c>
      <c r="I102" s="14" t="s">
        <v>173</v>
      </c>
    </row>
    <row r="103" spans="1:15" ht="15.75">
      <c r="D103" s="16" t="s">
        <v>174</v>
      </c>
      <c r="E103" s="46" t="e">
        <f>+E11/E59</f>
        <v>#VALUE!</v>
      </c>
      <c r="F103" s="46">
        <f>+F11/F59</f>
        <v>0.7684211506757449</v>
      </c>
      <c r="G103" s="46">
        <f>+G11/G59</f>
        <v>0.83463466487069671</v>
      </c>
      <c r="H103" s="46" t="e">
        <f>+H11/H59</f>
        <v>#VALUE!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44.888757309897578</v>
      </c>
      <c r="F105" s="51">
        <f>+F67*100/F65</f>
        <v>38.932282645774322</v>
      </c>
      <c r="G105" s="51">
        <f>+G67*100/G65</f>
        <v>46.939158906094846</v>
      </c>
      <c r="H105" s="51">
        <f>+H67*100/H65</f>
        <v>42.661214809943253</v>
      </c>
      <c r="I105" s="11" t="s">
        <v>177</v>
      </c>
    </row>
    <row r="106" spans="1:15" ht="15.75">
      <c r="D106" s="12" t="s">
        <v>178</v>
      </c>
      <c r="E106" s="52">
        <f>+E75*100/E65</f>
        <v>24.586553094627671</v>
      </c>
      <c r="F106" s="52">
        <f>+F75*100/F65</f>
        <v>28.726117213289442</v>
      </c>
      <c r="G106" s="52">
        <f>+G75*100/G65</f>
        <v>34.032097903974666</v>
      </c>
      <c r="H106" s="52">
        <f>+H75*100/H65</f>
        <v>25.837715401744358</v>
      </c>
      <c r="I106" s="14" t="s">
        <v>179</v>
      </c>
    </row>
    <row r="107" spans="1:15" ht="15.75">
      <c r="D107" s="12" t="s">
        <v>180</v>
      </c>
      <c r="E107" s="52">
        <f>+E82*100/E65</f>
        <v>18.092153049743871</v>
      </c>
      <c r="F107" s="52">
        <f>+F82*100/F65</f>
        <v>23.603454521341348</v>
      </c>
      <c r="G107" s="52">
        <f>+G82*100/G65</f>
        <v>29.267598829875741</v>
      </c>
      <c r="H107" s="52">
        <f>+H82*100/H65</f>
        <v>22.220426526515212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7.6932583498329148</v>
      </c>
      <c r="F108" s="52">
        <f>(F82+F76)*100/F30</f>
        <v>6.7257032195611552</v>
      </c>
      <c r="G108" s="52">
        <f>(G82+G76)*100/G30</f>
        <v>11.736316891533242</v>
      </c>
      <c r="H108" s="52">
        <f>(H82+H76)*100/H30</f>
        <v>7.521058622652248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7.439069628913149</v>
      </c>
      <c r="F109" s="53">
        <f>+F84*100/F59</f>
        <v>7.9332331835521952</v>
      </c>
      <c r="G109" s="53">
        <f>+G84*100/G59</f>
        <v>11.820811525040124</v>
      </c>
      <c r="H109" s="53">
        <f>+H84*100/H59</f>
        <v>7.6301443218013043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13.543428052817299</v>
      </c>
      <c r="F111" s="10">
        <f>+F43*100/F30</f>
        <v>19.582823657018142</v>
      </c>
      <c r="G111" s="10">
        <f>+G43*100/G30</f>
        <v>0.71479553944241958</v>
      </c>
      <c r="H111" s="10">
        <f>+H43*100/H30</f>
        <v>1.4296675730938679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86.456571947182695</v>
      </c>
      <c r="F112" s="13">
        <f>+F59*100/F30</f>
        <v>80.417176342981861</v>
      </c>
      <c r="G112" s="13">
        <f>+G59*100/G30</f>
        <v>99.28520446055758</v>
      </c>
      <c r="H112" s="13">
        <f>+H59*100/H30</f>
        <v>98.570332426906134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6.9273969315888273</v>
      </c>
      <c r="F113" s="46">
        <f>+F75/F76</f>
        <v>22.438706352274192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0.3554891763428546</v>
      </c>
      <c r="F115" s="10">
        <f>+F65/F30</f>
        <v>0.27028594959050828</v>
      </c>
      <c r="G115" s="10">
        <f>+G65/G30</f>
        <v>0.40100033350030273</v>
      </c>
      <c r="H115" s="10">
        <f>+H65/H30</f>
        <v>0.33847498893315625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0.40731186525405139</v>
      </c>
      <c r="F116" s="13">
        <f>+F65/F28</f>
        <v>0.46799250942227782</v>
      </c>
      <c r="G116" s="13">
        <f>+G65/G28</f>
        <v>0.48253307091667313</v>
      </c>
      <c r="H116" s="13">
        <f>+H65/H28</f>
        <v>0.44253254417321947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13.690402221993622</v>
      </c>
      <c r="F117" s="46">
        <f>+F65/F120</f>
        <v>191.07148260211801</v>
      </c>
      <c r="G117" s="46">
        <f>+G65/G120</f>
        <v>2.4780605820559356</v>
      </c>
      <c r="H117" s="46">
        <f>+H65/H120</f>
        <v>1.5326404900046628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1.2758218238118704</v>
      </c>
      <c r="F119" s="58">
        <f>+F23/F39</f>
        <v>1.0166692760570395</v>
      </c>
      <c r="G119" s="58">
        <f>+G23/G39</f>
        <v>23.638673737390636</v>
      </c>
      <c r="H119" s="58">
        <f>+H23/H39</f>
        <v>16.447251629264841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291630</v>
      </c>
      <c r="F120" s="29">
        <f>+F23-F39</f>
        <v>15864</v>
      </c>
      <c r="G120" s="29">
        <f>+G23-G39</f>
        <v>1353272</v>
      </c>
      <c r="H120" s="29">
        <f>+H23-H39</f>
        <v>2095327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2015-09-15T06:03:50Z</dcterms:modified>
</cp:coreProperties>
</file>